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sheet" sheetId="5" r:id="rId1"/>
  </sheets>
  <definedNames>
    <definedName name="_xlnm.Print_Titles" localSheetId="0">sheet!$14:$16</definedName>
  </definedNames>
  <calcPr calcId="125725"/>
</workbook>
</file>

<file path=xl/calcChain.xml><?xml version="1.0" encoding="utf-8"?>
<calcChain xmlns="http://schemas.openxmlformats.org/spreadsheetml/2006/main">
  <c r="E17" i="5"/>
  <c r="F17"/>
  <c r="D23"/>
  <c r="D17" s="1"/>
  <c r="E33"/>
  <c r="F33"/>
  <c r="D33"/>
  <c r="D35"/>
  <c r="E43"/>
  <c r="F43"/>
  <c r="F36" s="1"/>
  <c r="D43"/>
  <c r="D36" s="1"/>
  <c r="E48"/>
  <c r="F48"/>
  <c r="F41" s="1"/>
  <c r="D48"/>
  <c r="D41" s="1"/>
  <c r="E49"/>
  <c r="F49"/>
  <c r="D49"/>
  <c r="D42" s="1"/>
  <c r="E63"/>
  <c r="F63"/>
  <c r="E64"/>
  <c r="F64"/>
  <c r="D63"/>
  <c r="D64"/>
  <c r="D65"/>
  <c r="E82"/>
  <c r="F82"/>
  <c r="E83"/>
  <c r="F83"/>
  <c r="E84"/>
  <c r="F84"/>
  <c r="D82"/>
  <c r="D83"/>
  <c r="D84"/>
  <c r="E36"/>
  <c r="E39"/>
  <c r="F39"/>
  <c r="E38"/>
  <c r="F38"/>
  <c r="E37"/>
  <c r="F37"/>
  <c r="D37"/>
  <c r="D39"/>
  <c r="E41"/>
  <c r="E42"/>
  <c r="F42"/>
  <c r="E26"/>
  <c r="F26"/>
  <c r="D26"/>
  <c r="E77"/>
  <c r="F77"/>
  <c r="E78"/>
  <c r="F78"/>
  <c r="D77"/>
  <c r="D78"/>
  <c r="E76"/>
  <c r="F76"/>
  <c r="E79"/>
  <c r="F79"/>
  <c r="E80"/>
  <c r="F80"/>
  <c r="D76"/>
  <c r="D79"/>
  <c r="D80"/>
  <c r="D81"/>
  <c r="E66"/>
  <c r="F66"/>
  <c r="E67"/>
  <c r="F67"/>
  <c r="E68"/>
  <c r="F68"/>
  <c r="E69"/>
  <c r="F69"/>
  <c r="E70"/>
  <c r="F70"/>
  <c r="D66"/>
  <c r="D67"/>
  <c r="D68"/>
  <c r="D69"/>
  <c r="D70"/>
  <c r="D75"/>
  <c r="D74" s="1"/>
  <c r="F74"/>
  <c r="E74"/>
  <c r="D73"/>
  <c r="D72" s="1"/>
  <c r="D71" s="1"/>
  <c r="F72"/>
  <c r="E72"/>
  <c r="F71"/>
  <c r="E71"/>
  <c r="D31"/>
  <c r="D22"/>
  <c r="D34"/>
  <c r="E34"/>
  <c r="D24"/>
  <c r="E24"/>
  <c r="E89"/>
  <c r="E53"/>
  <c r="F53"/>
  <c r="D54"/>
  <c r="D53" s="1"/>
  <c r="F89" l="1"/>
  <c r="D89"/>
  <c r="D30"/>
  <c r="D21"/>
  <c r="D27"/>
  <c r="D18"/>
  <c r="D87"/>
  <c r="E86"/>
  <c r="E85" s="1"/>
  <c r="D85" s="1"/>
  <c r="D86" l="1"/>
  <c r="D28"/>
  <c r="F47" l="1"/>
  <c r="E47"/>
  <c r="E40" s="1"/>
  <c r="F46"/>
  <c r="F45"/>
  <c r="E45"/>
  <c r="F60"/>
  <c r="F59" s="1"/>
  <c r="E60"/>
  <c r="E59" s="1"/>
  <c r="D62"/>
  <c r="D61"/>
  <c r="F56"/>
  <c r="F55" s="1"/>
  <c r="D57"/>
  <c r="E58"/>
  <c r="E56" s="1"/>
  <c r="E55" s="1"/>
  <c r="F51"/>
  <c r="F50" s="1"/>
  <c r="E51"/>
  <c r="E50" s="1"/>
  <c r="D47" l="1"/>
  <c r="D40" s="1"/>
  <c r="F40"/>
  <c r="F44"/>
  <c r="D60"/>
  <c r="D59" s="1"/>
  <c r="E46"/>
  <c r="D45"/>
  <c r="D38" s="1"/>
  <c r="D58"/>
  <c r="D56" s="1"/>
  <c r="D52"/>
  <c r="D51" s="1"/>
  <c r="D50" s="1"/>
  <c r="F88" l="1"/>
  <c r="E44"/>
  <c r="D46"/>
  <c r="F25"/>
  <c r="E25"/>
  <c r="F20"/>
  <c r="E20"/>
  <c r="F19"/>
  <c r="E19"/>
  <c r="D32"/>
  <c r="D29"/>
  <c r="F90" l="1"/>
  <c r="D44"/>
  <c r="E88"/>
  <c r="D19"/>
  <c r="D25"/>
  <c r="D20"/>
  <c r="D88"/>
  <c r="E90" l="1"/>
  <c r="D55" l="1"/>
  <c r="D90" s="1"/>
</calcChain>
</file>

<file path=xl/sharedStrings.xml><?xml version="1.0" encoding="utf-8"?>
<sst xmlns="http://schemas.openxmlformats.org/spreadsheetml/2006/main" count="120" uniqueCount="68">
  <si>
    <t>COD</t>
  </si>
  <si>
    <t>CONSILIUL JUDETEAN ARGES</t>
  </si>
  <si>
    <t>DENUMIRE INDICATORI</t>
  </si>
  <si>
    <t>INFLUENTE</t>
  </si>
  <si>
    <t xml:space="preserve">LA BUGETUL DE VENITURI SI CHELTUIELI </t>
  </si>
  <si>
    <t>NR.  CRT.</t>
  </si>
  <si>
    <t>I.</t>
  </si>
  <si>
    <t>ANEXA 2</t>
  </si>
  <si>
    <t>I.1</t>
  </si>
  <si>
    <t>TOTAL SPITALE</t>
  </si>
  <si>
    <t>AN 2017</t>
  </si>
  <si>
    <t>SECTIUNEA DE FUNCTIONARE</t>
  </si>
  <si>
    <t>Cheltuieli de personal</t>
  </si>
  <si>
    <t>Deficit Sectiunea de Functionare</t>
  </si>
  <si>
    <t>Deficit Sectiunea de Dezvoltare</t>
  </si>
  <si>
    <t>Total deficit</t>
  </si>
  <si>
    <t>FINANTAT INTEGRAL  SAU  PARTIAL  DIN VENITURI  PROPRII  PE ANUL 2017</t>
  </si>
  <si>
    <t>37.10.01</t>
  </si>
  <si>
    <t>Donatii si sponsorizari</t>
  </si>
  <si>
    <t>SPITALUL DE PNEUMOFTIZIOLOGIE VALEA IASULUI</t>
  </si>
  <si>
    <t>Cheltuieli cu bunuri si servicii</t>
  </si>
  <si>
    <t>66.10</t>
  </si>
  <si>
    <t xml:space="preserve">TOTAL VENITURI </t>
  </si>
  <si>
    <t>VENITURILE SECTIUNII DE FUNCTIONARE</t>
  </si>
  <si>
    <t>TRIM.III</t>
  </si>
  <si>
    <t>33.10.30</t>
  </si>
  <si>
    <t>33.10.31</t>
  </si>
  <si>
    <t>43.10.33</t>
  </si>
  <si>
    <t>Venituri din contractele incheiate cu directiile de sanatate publica din sume alocate de la bugetul de stat</t>
  </si>
  <si>
    <t>Venituri din contractele incheiate cu directiile de sanatate publica din sume alocate din veniturile proprii ale Ministerului Sanatatii</t>
  </si>
  <si>
    <t>Subventii din bugetul fondului national unic de asigurari de sanatate pentru acoperirea cresterilor salariale</t>
  </si>
  <si>
    <t>TRIM.IV</t>
  </si>
  <si>
    <t>SPITALUL DE PEDIATRIE PITESTI</t>
  </si>
  <si>
    <t>I.2</t>
  </si>
  <si>
    <t>SPITALUL DE BOLI CRONICE CALINESTI</t>
  </si>
  <si>
    <t>Plati efectuate in anii precedenti si recuperate in anul curent</t>
  </si>
  <si>
    <t>3=4+5</t>
  </si>
  <si>
    <t>CULTURA</t>
  </si>
  <si>
    <t>Bunuri si servicii</t>
  </si>
  <si>
    <t>CENTRUL CULTURAL JUDETEAN ARGES</t>
  </si>
  <si>
    <t>SERVICIUL PUBLIC JUDETEAN DE PAZA SI ORDINE ARGES</t>
  </si>
  <si>
    <t>II</t>
  </si>
  <si>
    <t>II.1</t>
  </si>
  <si>
    <t>III</t>
  </si>
  <si>
    <t>33.10.08</t>
  </si>
  <si>
    <t>Venituri din prestari servicii</t>
  </si>
  <si>
    <t>TOTAL CHELTUIELI</t>
  </si>
  <si>
    <t>I.3</t>
  </si>
  <si>
    <t xml:space="preserve">         la Hotararea C.J. nr.       /27.07.2017</t>
  </si>
  <si>
    <t>SECTIUNEA DE DEZVOLTARE</t>
  </si>
  <si>
    <t>Cheltuieli de capital</t>
  </si>
  <si>
    <t>VENITURILE SECTIUNII DE DEZVOLTARE</t>
  </si>
  <si>
    <t>UNITATEA DE ASISTENTA MEDICO - SOCIALA DEDULESTI</t>
  </si>
  <si>
    <t>III.1</t>
  </si>
  <si>
    <t>IV</t>
  </si>
  <si>
    <t>43.10.19</t>
  </si>
  <si>
    <t>43.10.09</t>
  </si>
  <si>
    <t>Subventii pentru institutii publice</t>
  </si>
  <si>
    <t>Subvenţii pentru instituţii publice</t>
  </si>
  <si>
    <t>Subventii pentru institutii publice destinate sectiunii de dezvoltare</t>
  </si>
  <si>
    <t>IV.1</t>
  </si>
  <si>
    <t>ALTE ACTIUNI ECONOMICE</t>
  </si>
  <si>
    <t>um=mii lei</t>
  </si>
  <si>
    <t>ASISTENTA SOCIALA</t>
  </si>
  <si>
    <t>I.4</t>
  </si>
  <si>
    <t>SPITALUL JUDETEAN DE URGENTA PITESTI</t>
  </si>
  <si>
    <t>43.10.14</t>
  </si>
  <si>
    <t>Subvenţii din bugetele locale pentru finanţarea  cheltuielilor de capital din domeniul sănătăţii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</si>
</sst>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rgb="FF9C6500"/>
      <name val="Calibri"/>
      <family val="2"/>
      <scheme val="minor"/>
    </font>
    <font>
      <sz val="10"/>
      <color rgb="FF9C6500"/>
      <name val="Times New Roman"/>
      <family val="1"/>
      <charset val="238"/>
    </font>
    <font>
      <b/>
      <sz val="10"/>
      <color rgb="FF0061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B9C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0" fillId="7" borderId="0" applyNumberFormat="0" applyBorder="0" applyAlignment="0" applyProtection="0"/>
  </cellStyleXfs>
  <cellXfs count="104">
    <xf numFmtId="0" fontId="0" fillId="0" borderId="0" xfId="0"/>
    <xf numFmtId="2" fontId="3" fillId="0" borderId="0" xfId="0" applyNumberFormat="1" applyFont="1"/>
    <xf numFmtId="2" fontId="4" fillId="0" borderId="1" xfId="0" applyNumberFormat="1" applyFont="1" applyFill="1" applyBorder="1" applyAlignment="1">
      <alignment horizontal="left" wrapText="1"/>
    </xf>
    <xf numFmtId="2" fontId="4" fillId="0" borderId="1" xfId="0" applyNumberFormat="1" applyFont="1" applyFill="1" applyBorder="1"/>
    <xf numFmtId="2" fontId="4" fillId="5" borderId="1" xfId="0" applyNumberFormat="1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2" fontId="5" fillId="4" borderId="1" xfId="0" applyNumberFormat="1" applyFont="1" applyFill="1" applyBorder="1" applyAlignment="1">
      <alignment horizontal="center"/>
    </xf>
    <xf numFmtId="4" fontId="5" fillId="0" borderId="1" xfId="1" applyNumberFormat="1" applyFont="1" applyFill="1" applyBorder="1" applyAlignment="1">
      <alignment horizontal="right"/>
    </xf>
    <xf numFmtId="4" fontId="5" fillId="4" borderId="2" xfId="1" applyNumberFormat="1" applyFont="1" applyFill="1" applyBorder="1" applyAlignment="1"/>
    <xf numFmtId="0" fontId="4" fillId="4" borderId="1" xfId="0" applyFont="1" applyFill="1" applyBorder="1" applyAlignment="1">
      <alignment horizontal="center"/>
    </xf>
    <xf numFmtId="4" fontId="4" fillId="4" borderId="1" xfId="2" applyNumberFormat="1" applyFont="1" applyFill="1" applyBorder="1" applyAlignment="1"/>
    <xf numFmtId="2" fontId="5" fillId="0" borderId="1" xfId="0" applyNumberFormat="1" applyFont="1" applyBorder="1" applyAlignment="1">
      <alignment horizontal="center"/>
    </xf>
    <xf numFmtId="2" fontId="4" fillId="4" borderId="1" xfId="0" applyNumberFormat="1" applyFont="1" applyFill="1" applyBorder="1"/>
    <xf numFmtId="2" fontId="4" fillId="0" borderId="1" xfId="0" applyNumberFormat="1" applyFont="1" applyBorder="1"/>
    <xf numFmtId="2" fontId="5" fillId="4" borderId="0" xfId="0" applyNumberFormat="1" applyFont="1" applyFill="1" applyAlignment="1">
      <alignment horizontal="left"/>
    </xf>
    <xf numFmtId="2" fontId="4" fillId="4" borderId="0" xfId="0" applyNumberFormat="1" applyFont="1" applyFill="1"/>
    <xf numFmtId="2" fontId="4" fillId="0" borderId="0" xfId="0" applyNumberFormat="1" applyFont="1"/>
    <xf numFmtId="2" fontId="4" fillId="0" borderId="0" xfId="0" applyNumberFormat="1" applyFont="1" applyBorder="1"/>
    <xf numFmtId="2" fontId="5" fillId="4" borderId="0" xfId="0" applyNumberFormat="1" applyFont="1" applyFill="1" applyAlignment="1"/>
    <xf numFmtId="2" fontId="4" fillId="0" borderId="0" xfId="0" applyNumberFormat="1" applyFont="1" applyFill="1"/>
    <xf numFmtId="2" fontId="5" fillId="0" borderId="0" xfId="0" applyNumberFormat="1" applyFont="1" applyFill="1" applyAlignment="1"/>
    <xf numFmtId="2" fontId="4" fillId="4" borderId="0" xfId="0" applyNumberFormat="1" applyFont="1" applyFill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2" fontId="4" fillId="5" borderId="1" xfId="0" applyNumberFormat="1" applyFont="1" applyFill="1" applyBorder="1"/>
    <xf numFmtId="2" fontId="5" fillId="5" borderId="1" xfId="1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wrapText="1"/>
    </xf>
    <xf numFmtId="2" fontId="4" fillId="4" borderId="1" xfId="0" applyNumberFormat="1" applyFont="1" applyFill="1" applyBorder="1" applyAlignment="1">
      <alignment horizontal="center"/>
    </xf>
    <xf numFmtId="2" fontId="4" fillId="4" borderId="1" xfId="1" applyNumberFormat="1" applyFont="1" applyFill="1" applyBorder="1" applyAlignment="1">
      <alignment horizontal="right"/>
    </xf>
    <xf numFmtId="2" fontId="4" fillId="6" borderId="1" xfId="0" applyNumberFormat="1" applyFont="1" applyFill="1" applyBorder="1" applyAlignment="1">
      <alignment horizontal="left" wrapText="1"/>
    </xf>
    <xf numFmtId="2" fontId="4" fillId="0" borderId="1" xfId="1" applyNumberFormat="1" applyFont="1" applyFill="1" applyBorder="1" applyAlignment="1">
      <alignment horizontal="right"/>
    </xf>
    <xf numFmtId="2" fontId="4" fillId="0" borderId="1" xfId="1" applyNumberFormat="1" applyFont="1" applyFill="1" applyBorder="1" applyAlignment="1"/>
    <xf numFmtId="2" fontId="5" fillId="5" borderId="1" xfId="0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center"/>
    </xf>
    <xf numFmtId="2" fontId="5" fillId="5" borderId="2" xfId="1" applyNumberFormat="1" applyFont="1" applyFill="1" applyBorder="1" applyAlignment="1"/>
    <xf numFmtId="2" fontId="4" fillId="5" borderId="1" xfId="0" applyNumberFormat="1" applyFont="1" applyFill="1" applyBorder="1" applyAlignment="1">
      <alignment horizontal="center"/>
    </xf>
    <xf numFmtId="2" fontId="4" fillId="5" borderId="2" xfId="1" applyNumberFormat="1" applyFont="1" applyFill="1" applyBorder="1" applyAlignment="1"/>
    <xf numFmtId="2" fontId="4" fillId="0" borderId="2" xfId="1" applyNumberFormat="1" applyFont="1" applyFill="1" applyBorder="1" applyAlignment="1"/>
    <xf numFmtId="2" fontId="4" fillId="5" borderId="1" xfId="2" applyNumberFormat="1" applyFont="1" applyFill="1" applyBorder="1" applyAlignment="1"/>
    <xf numFmtId="2" fontId="4" fillId="4" borderId="1" xfId="2" applyNumberFormat="1" applyFont="1" applyFill="1" applyBorder="1" applyAlignment="1"/>
    <xf numFmtId="1" fontId="4" fillId="0" borderId="1" xfId="1" applyNumberFormat="1" applyFont="1" applyFill="1" applyBorder="1" applyAlignment="1">
      <alignment horizontal="center"/>
    </xf>
    <xf numFmtId="2" fontId="5" fillId="5" borderId="1" xfId="2" applyNumberFormat="1" applyFont="1" applyFill="1" applyBorder="1" applyAlignment="1"/>
    <xf numFmtId="2" fontId="4" fillId="5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/>
    <xf numFmtId="2" fontId="4" fillId="4" borderId="1" xfId="0" applyNumberFormat="1" applyFont="1" applyFill="1" applyBorder="1" applyAlignment="1">
      <alignment horizontal="right"/>
    </xf>
    <xf numFmtId="2" fontId="6" fillId="3" borderId="1" xfId="2" applyNumberFormat="1" applyFont="1" applyBorder="1"/>
    <xf numFmtId="2" fontId="6" fillId="3" borderId="1" xfId="2" applyNumberFormat="1" applyFont="1" applyBorder="1" applyAlignment="1">
      <alignment horizontal="center" wrapText="1"/>
    </xf>
    <xf numFmtId="2" fontId="6" fillId="3" borderId="1" xfId="2" applyNumberFormat="1" applyFont="1" applyBorder="1" applyAlignment="1">
      <alignment horizontal="center"/>
    </xf>
    <xf numFmtId="2" fontId="6" fillId="3" borderId="2" xfId="2" applyNumberFormat="1" applyFont="1" applyBorder="1" applyAlignment="1">
      <alignment horizontal="right"/>
    </xf>
    <xf numFmtId="2" fontId="6" fillId="3" borderId="1" xfId="2" applyNumberFormat="1" applyFont="1" applyBorder="1" applyAlignment="1">
      <alignment horizontal="left"/>
    </xf>
    <xf numFmtId="1" fontId="6" fillId="3" borderId="1" xfId="2" applyNumberFormat="1" applyFont="1" applyBorder="1" applyAlignment="1">
      <alignment horizontal="center"/>
    </xf>
    <xf numFmtId="2" fontId="6" fillId="3" borderId="1" xfId="2" applyNumberFormat="1" applyFont="1" applyBorder="1" applyAlignment="1">
      <alignment horizontal="left" wrapText="1"/>
    </xf>
    <xf numFmtId="2" fontId="7" fillId="2" borderId="1" xfId="1" applyNumberFormat="1" applyFont="1" applyBorder="1" applyAlignment="1">
      <alignment horizontal="center"/>
    </xf>
    <xf numFmtId="2" fontId="7" fillId="2" borderId="1" xfId="1" applyNumberFormat="1" applyFont="1" applyBorder="1" applyAlignment="1">
      <alignment horizontal="center" wrapText="1"/>
    </xf>
    <xf numFmtId="2" fontId="7" fillId="2" borderId="2" xfId="1" applyNumberFormat="1" applyFont="1" applyBorder="1" applyAlignment="1"/>
    <xf numFmtId="2" fontId="7" fillId="2" borderId="1" xfId="1" applyNumberFormat="1" applyFont="1" applyBorder="1"/>
    <xf numFmtId="2" fontId="7" fillId="2" borderId="1" xfId="1" applyNumberFormat="1" applyFont="1" applyBorder="1" applyAlignment="1">
      <alignment horizontal="left"/>
    </xf>
    <xf numFmtId="1" fontId="7" fillId="2" borderId="1" xfId="1" applyNumberFormat="1" applyFont="1" applyBorder="1" applyAlignment="1">
      <alignment horizontal="center"/>
    </xf>
    <xf numFmtId="2" fontId="7" fillId="2" borderId="2" xfId="1" applyNumberFormat="1" applyFont="1" applyBorder="1"/>
    <xf numFmtId="0" fontId="8" fillId="4" borderId="1" xfId="1" applyFont="1" applyFill="1" applyBorder="1" applyAlignment="1">
      <alignment horizontal="center"/>
    </xf>
    <xf numFmtId="2" fontId="8" fillId="4" borderId="1" xfId="1" applyNumberFormat="1" applyFont="1" applyFill="1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0" fontId="9" fillId="4" borderId="1" xfId="1" applyFont="1" applyFill="1" applyBorder="1"/>
    <xf numFmtId="0" fontId="9" fillId="4" borderId="1" xfId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4" fillId="0" borderId="2" xfId="0" applyNumberFormat="1" applyFont="1" applyBorder="1"/>
    <xf numFmtId="4" fontId="9" fillId="4" borderId="1" xfId="1" applyNumberFormat="1" applyFont="1" applyFill="1" applyBorder="1" applyAlignment="1">
      <alignment horizontal="right"/>
    </xf>
    <xf numFmtId="4" fontId="9" fillId="4" borderId="2" xfId="1" applyNumberFormat="1" applyFont="1" applyFill="1" applyBorder="1" applyAlignment="1">
      <alignment horizontal="right"/>
    </xf>
    <xf numFmtId="2" fontId="9" fillId="0" borderId="1" xfId="0" applyNumberFormat="1" applyFont="1" applyBorder="1"/>
    <xf numFmtId="2" fontId="11" fillId="7" borderId="1" xfId="3" applyNumberFormat="1" applyFont="1" applyBorder="1"/>
    <xf numFmtId="2" fontId="11" fillId="7" borderId="1" xfId="3" applyNumberFormat="1" applyFont="1" applyBorder="1" applyAlignment="1">
      <alignment horizontal="center" wrapText="1"/>
    </xf>
    <xf numFmtId="2" fontId="11" fillId="7" borderId="1" xfId="3" applyNumberFormat="1" applyFont="1" applyBorder="1" applyAlignment="1">
      <alignment horizontal="center"/>
    </xf>
    <xf numFmtId="2" fontId="11" fillId="7" borderId="1" xfId="3" applyNumberFormat="1" applyFont="1" applyBorder="1" applyAlignment="1">
      <alignment horizontal="right"/>
    </xf>
    <xf numFmtId="2" fontId="11" fillId="7" borderId="2" xfId="3" applyNumberFormat="1" applyFont="1" applyBorder="1" applyAlignment="1">
      <alignment horizontal="right"/>
    </xf>
    <xf numFmtId="2" fontId="11" fillId="4" borderId="1" xfId="3" applyNumberFormat="1" applyFont="1" applyFill="1" applyBorder="1"/>
    <xf numFmtId="2" fontId="9" fillId="4" borderId="1" xfId="3" applyNumberFormat="1" applyFont="1" applyFill="1" applyBorder="1" applyAlignment="1">
      <alignment horizontal="left" wrapText="1"/>
    </xf>
    <xf numFmtId="0" fontId="6" fillId="3" borderId="1" xfId="2" applyFont="1" applyBorder="1"/>
    <xf numFmtId="0" fontId="6" fillId="3" borderId="1" xfId="2" applyFont="1" applyBorder="1" applyAlignment="1">
      <alignment horizontal="center"/>
    </xf>
    <xf numFmtId="0" fontId="7" fillId="2" borderId="1" xfId="1" applyFont="1" applyBorder="1"/>
    <xf numFmtId="0" fontId="7" fillId="2" borderId="1" xfId="1" applyFont="1" applyBorder="1" applyAlignment="1">
      <alignment horizontal="center"/>
    </xf>
    <xf numFmtId="0" fontId="8" fillId="4" borderId="1" xfId="1" applyFont="1" applyFill="1" applyBorder="1" applyAlignment="1">
      <alignment horizontal="center" wrapText="1"/>
    </xf>
    <xf numFmtId="0" fontId="5" fillId="4" borderId="1" xfId="1" applyFont="1" applyFill="1" applyBorder="1" applyAlignment="1">
      <alignment horizontal="center" wrapText="1"/>
    </xf>
    <xf numFmtId="2" fontId="5" fillId="4" borderId="0" xfId="0" applyNumberFormat="1" applyFont="1" applyFill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2" fontId="6" fillId="3" borderId="1" xfId="2" applyNumberFormat="1" applyFont="1" applyBorder="1" applyAlignment="1">
      <alignment horizontal="right"/>
    </xf>
    <xf numFmtId="2" fontId="12" fillId="2" borderId="1" xfId="1" applyNumberFormat="1" applyFont="1" applyBorder="1" applyAlignment="1">
      <alignment horizontal="center"/>
    </xf>
    <xf numFmtId="4" fontId="7" fillId="2" borderId="1" xfId="1" applyNumberFormat="1" applyFont="1" applyBorder="1" applyAlignment="1">
      <alignment horizontal="right"/>
    </xf>
    <xf numFmtId="2" fontId="12" fillId="2" borderId="1" xfId="1" applyNumberFormat="1" applyFont="1" applyBorder="1"/>
    <xf numFmtId="0" fontId="7" fillId="2" borderId="1" xfId="1" applyFont="1" applyBorder="1" applyAlignment="1">
      <alignment horizontal="left"/>
    </xf>
    <xf numFmtId="2" fontId="5" fillId="4" borderId="0" xfId="0" applyNumberFormat="1" applyFont="1" applyFill="1" applyBorder="1" applyAlignment="1">
      <alignment horizontal="center"/>
    </xf>
    <xf numFmtId="2" fontId="4" fillId="8" borderId="1" xfId="1" applyNumberFormat="1" applyFont="1" applyFill="1" applyBorder="1" applyAlignment="1">
      <alignment horizontal="center"/>
    </xf>
    <xf numFmtId="2" fontId="4" fillId="8" borderId="1" xfId="2" applyNumberFormat="1" applyFont="1" applyFill="1" applyBorder="1" applyAlignment="1"/>
    <xf numFmtId="2" fontId="5" fillId="8" borderId="1" xfId="0" applyNumberFormat="1" applyFont="1" applyFill="1" applyBorder="1" applyAlignment="1">
      <alignment horizontal="center"/>
    </xf>
    <xf numFmtId="2" fontId="9" fillId="4" borderId="1" xfId="3" applyNumberFormat="1" applyFont="1" applyFill="1" applyBorder="1" applyAlignment="1">
      <alignment horizontal="right"/>
    </xf>
    <xf numFmtId="2" fontId="9" fillId="4" borderId="1" xfId="3" applyNumberFormat="1" applyFont="1" applyFill="1" applyBorder="1" applyAlignment="1"/>
    <xf numFmtId="2" fontId="9" fillId="4" borderId="1" xfId="3" applyNumberFormat="1" applyFont="1" applyFill="1" applyBorder="1"/>
    <xf numFmtId="2" fontId="5" fillId="0" borderId="1" xfId="0" applyNumberFormat="1" applyFont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Alignment="1">
      <alignment horizontal="center"/>
    </xf>
    <xf numFmtId="2" fontId="5" fillId="4" borderId="0" xfId="0" applyNumberFormat="1" applyFont="1" applyFill="1" applyBorder="1" applyAlignment="1">
      <alignment horizontal="center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0"/>
  <sheetViews>
    <sheetView tabSelected="1" zoomScaleNormal="100" workbookViewId="0">
      <selection activeCell="I19" sqref="I19"/>
    </sheetView>
  </sheetViews>
  <sheetFormatPr defaultRowHeight="12.75"/>
  <cols>
    <col min="1" max="1" width="5.140625" style="17" customWidth="1"/>
    <col min="2" max="2" width="46.42578125" style="16" customWidth="1"/>
    <col min="3" max="3" width="8" style="16" customWidth="1"/>
    <col min="4" max="4" width="8.42578125" style="16" customWidth="1"/>
    <col min="5" max="5" width="8.85546875" style="16" customWidth="1"/>
    <col min="6" max="6" width="9.140625" style="17"/>
    <col min="7" max="16384" width="9.140625" style="1"/>
  </cols>
  <sheetData>
    <row r="1" spans="1:6">
      <c r="A1" s="15" t="s">
        <v>1</v>
      </c>
      <c r="B1" s="15"/>
    </row>
    <row r="2" spans="1:6">
      <c r="A2" s="18"/>
      <c r="C2" s="19"/>
      <c r="D2" s="20"/>
      <c r="E2" s="20"/>
    </row>
    <row r="3" spans="1:6">
      <c r="A3" s="18"/>
      <c r="C3" s="19"/>
      <c r="D3" s="20"/>
      <c r="E3" s="21" t="s">
        <v>7</v>
      </c>
    </row>
    <row r="4" spans="1:6">
      <c r="A4" s="18"/>
      <c r="C4" s="21" t="s">
        <v>48</v>
      </c>
      <c r="D4" s="21"/>
      <c r="E4" s="21"/>
      <c r="F4" s="21"/>
    </row>
    <row r="5" spans="1:6">
      <c r="A5" s="18"/>
      <c r="C5" s="21"/>
      <c r="D5" s="21"/>
      <c r="E5" s="21"/>
      <c r="F5" s="21"/>
    </row>
    <row r="6" spans="1:6">
      <c r="A6" s="18"/>
      <c r="C6" s="19"/>
      <c r="D6" s="19"/>
    </row>
    <row r="7" spans="1:6">
      <c r="A7" s="18"/>
      <c r="B7" s="102" t="s">
        <v>3</v>
      </c>
      <c r="C7" s="102"/>
      <c r="D7" s="102"/>
      <c r="E7" s="102"/>
    </row>
    <row r="8" spans="1:6">
      <c r="A8" s="18"/>
      <c r="B8" s="102" t="s">
        <v>4</v>
      </c>
      <c r="C8" s="102"/>
      <c r="D8" s="102"/>
      <c r="E8" s="102"/>
    </row>
    <row r="9" spans="1:6">
      <c r="A9" s="18"/>
      <c r="B9" s="103" t="s">
        <v>16</v>
      </c>
      <c r="C9" s="103"/>
      <c r="D9" s="103"/>
      <c r="E9" s="103"/>
    </row>
    <row r="10" spans="1:6">
      <c r="A10" s="18"/>
      <c r="B10" s="90"/>
      <c r="C10" s="90"/>
      <c r="D10" s="90"/>
      <c r="E10" s="90"/>
    </row>
    <row r="11" spans="1:6">
      <c r="A11" s="18"/>
      <c r="B11" s="103"/>
      <c r="C11" s="103"/>
      <c r="D11" s="103"/>
    </row>
    <row r="12" spans="1:6">
      <c r="A12" s="18"/>
      <c r="B12" s="84"/>
      <c r="C12" s="22"/>
      <c r="D12" s="22"/>
    </row>
    <row r="13" spans="1:6">
      <c r="A13" s="18"/>
      <c r="D13" s="83"/>
      <c r="E13" s="16" t="s">
        <v>62</v>
      </c>
    </row>
    <row r="14" spans="1:6" ht="12.75" customHeight="1">
      <c r="A14" s="97" t="s">
        <v>5</v>
      </c>
      <c r="B14" s="98" t="s">
        <v>2</v>
      </c>
      <c r="C14" s="98" t="s">
        <v>0</v>
      </c>
      <c r="D14" s="100" t="s">
        <v>10</v>
      </c>
      <c r="E14" s="98" t="s">
        <v>24</v>
      </c>
      <c r="F14" s="98" t="s">
        <v>31</v>
      </c>
    </row>
    <row r="15" spans="1:6" ht="27.75" customHeight="1">
      <c r="A15" s="97"/>
      <c r="B15" s="99"/>
      <c r="C15" s="99"/>
      <c r="D15" s="101"/>
      <c r="E15" s="99"/>
      <c r="F15" s="99"/>
    </row>
    <row r="16" spans="1:6" ht="18" customHeight="1">
      <c r="A16" s="23">
        <v>0</v>
      </c>
      <c r="B16" s="24">
        <v>1</v>
      </c>
      <c r="C16" s="24">
        <v>2</v>
      </c>
      <c r="D16" s="24" t="s">
        <v>36</v>
      </c>
      <c r="E16" s="24">
        <v>4</v>
      </c>
      <c r="F16" s="23">
        <v>5</v>
      </c>
    </row>
    <row r="17" spans="1:6" ht="27" customHeight="1">
      <c r="A17" s="70"/>
      <c r="B17" s="71" t="s">
        <v>22</v>
      </c>
      <c r="C17" s="72"/>
      <c r="D17" s="73">
        <f>D18+D19+D20+D21+D22+D24+D25+D23</f>
        <v>1772</v>
      </c>
      <c r="E17" s="73">
        <f t="shared" ref="E17:F17" si="0">E18+E19+E20+E21+E22+E24+E25+E23</f>
        <v>1785</v>
      </c>
      <c r="F17" s="73">
        <f t="shared" si="0"/>
        <v>-13</v>
      </c>
    </row>
    <row r="18" spans="1:6" ht="26.25" customHeight="1">
      <c r="A18" s="14"/>
      <c r="B18" s="27" t="s">
        <v>45</v>
      </c>
      <c r="C18" s="28" t="s">
        <v>44</v>
      </c>
      <c r="D18" s="29">
        <f>E18</f>
        <v>75</v>
      </c>
      <c r="E18" s="13">
        <v>75</v>
      </c>
      <c r="F18" s="14">
        <v>0</v>
      </c>
    </row>
    <row r="19" spans="1:6" ht="41.25" customHeight="1">
      <c r="A19" s="14"/>
      <c r="B19" s="2" t="s">
        <v>28</v>
      </c>
      <c r="C19" s="28" t="s">
        <v>25</v>
      </c>
      <c r="D19" s="29">
        <f t="shared" ref="D19:D25" si="1">E19+F19</f>
        <v>-13</v>
      </c>
      <c r="E19" s="13">
        <f>E28</f>
        <v>0</v>
      </c>
      <c r="F19" s="14">
        <f>F28</f>
        <v>-13</v>
      </c>
    </row>
    <row r="20" spans="1:6" ht="45.75" customHeight="1">
      <c r="A20" s="14"/>
      <c r="B20" s="2" t="s">
        <v>29</v>
      </c>
      <c r="C20" s="28" t="s">
        <v>26</v>
      </c>
      <c r="D20" s="29">
        <f t="shared" si="1"/>
        <v>-26</v>
      </c>
      <c r="E20" s="13">
        <f>E29</f>
        <v>-26</v>
      </c>
      <c r="F20" s="14">
        <f>F29</f>
        <v>0</v>
      </c>
    </row>
    <row r="21" spans="1:6" ht="24.75" customHeight="1">
      <c r="A21" s="14"/>
      <c r="B21" s="27" t="s">
        <v>18</v>
      </c>
      <c r="C21" s="28" t="s">
        <v>17</v>
      </c>
      <c r="D21" s="29">
        <f>E21</f>
        <v>2</v>
      </c>
      <c r="E21" s="13">
        <v>2</v>
      </c>
      <c r="F21" s="14">
        <v>0</v>
      </c>
    </row>
    <row r="22" spans="1:6" ht="27.75" customHeight="1">
      <c r="A22" s="14"/>
      <c r="B22" s="27" t="s">
        <v>57</v>
      </c>
      <c r="C22" s="28" t="s">
        <v>56</v>
      </c>
      <c r="D22" s="29">
        <f>E22</f>
        <v>260</v>
      </c>
      <c r="E22" s="13">
        <v>260</v>
      </c>
      <c r="F22" s="14">
        <v>0</v>
      </c>
    </row>
    <row r="23" spans="1:6" ht="35.25" customHeight="1">
      <c r="A23" s="14"/>
      <c r="B23" s="27" t="s">
        <v>67</v>
      </c>
      <c r="C23" s="28" t="s">
        <v>66</v>
      </c>
      <c r="D23" s="29">
        <f>E23</f>
        <v>460</v>
      </c>
      <c r="E23" s="13">
        <v>460</v>
      </c>
      <c r="F23" s="14">
        <v>0</v>
      </c>
    </row>
    <row r="24" spans="1:6" ht="33" customHeight="1">
      <c r="A24" s="14"/>
      <c r="B24" s="27" t="s">
        <v>59</v>
      </c>
      <c r="C24" s="28" t="s">
        <v>55</v>
      </c>
      <c r="D24" s="29">
        <f>E24</f>
        <v>456</v>
      </c>
      <c r="E24" s="13">
        <f>200+256</f>
        <v>456</v>
      </c>
      <c r="F24" s="14">
        <v>0</v>
      </c>
    </row>
    <row r="25" spans="1:6" ht="33" customHeight="1">
      <c r="A25" s="14"/>
      <c r="B25" s="30" t="s">
        <v>30</v>
      </c>
      <c r="C25" s="28" t="s">
        <v>27</v>
      </c>
      <c r="D25" s="29">
        <f t="shared" si="1"/>
        <v>558</v>
      </c>
      <c r="E25" s="13">
        <f t="shared" ref="E25:F25" si="2">E32</f>
        <v>558</v>
      </c>
      <c r="F25" s="14">
        <f t="shared" si="2"/>
        <v>0</v>
      </c>
    </row>
    <row r="26" spans="1:6" ht="24" customHeight="1">
      <c r="A26" s="70"/>
      <c r="B26" s="71" t="s">
        <v>23</v>
      </c>
      <c r="C26" s="72"/>
      <c r="D26" s="73">
        <f>D27+D28+D29+D30+D31+D32</f>
        <v>856</v>
      </c>
      <c r="E26" s="73">
        <f t="shared" ref="E26:F26" si="3">E27+E28+E29+E30+E31+E32</f>
        <v>869</v>
      </c>
      <c r="F26" s="73">
        <f t="shared" si="3"/>
        <v>-13</v>
      </c>
    </row>
    <row r="27" spans="1:6" ht="19.5" customHeight="1">
      <c r="A27" s="3"/>
      <c r="B27" s="27" t="s">
        <v>45</v>
      </c>
      <c r="C27" s="28" t="s">
        <v>44</v>
      </c>
      <c r="D27" s="31">
        <f>E27</f>
        <v>75</v>
      </c>
      <c r="E27" s="32">
        <v>75</v>
      </c>
      <c r="F27" s="14">
        <v>0</v>
      </c>
    </row>
    <row r="28" spans="1:6" ht="33.75" customHeight="1">
      <c r="A28" s="3"/>
      <c r="B28" s="2" t="s">
        <v>28</v>
      </c>
      <c r="C28" s="28" t="s">
        <v>25</v>
      </c>
      <c r="D28" s="31">
        <f>E28+F28</f>
        <v>-13</v>
      </c>
      <c r="E28" s="32">
        <v>0</v>
      </c>
      <c r="F28" s="14">
        <v>-13</v>
      </c>
    </row>
    <row r="29" spans="1:6" ht="49.5" customHeight="1">
      <c r="A29" s="3"/>
      <c r="B29" s="2" t="s">
        <v>29</v>
      </c>
      <c r="C29" s="28" t="s">
        <v>26</v>
      </c>
      <c r="D29" s="31">
        <f>E29+F29</f>
        <v>-26</v>
      </c>
      <c r="E29" s="32">
        <v>-26</v>
      </c>
      <c r="F29" s="14">
        <v>0</v>
      </c>
    </row>
    <row r="30" spans="1:6" ht="26.25" customHeight="1">
      <c r="A30" s="3"/>
      <c r="B30" s="27" t="s">
        <v>18</v>
      </c>
      <c r="C30" s="28" t="s">
        <v>17</v>
      </c>
      <c r="D30" s="31">
        <f>E30</f>
        <v>2</v>
      </c>
      <c r="E30" s="32">
        <v>2</v>
      </c>
      <c r="F30" s="14">
        <v>0</v>
      </c>
    </row>
    <row r="31" spans="1:6" ht="26.25" customHeight="1">
      <c r="A31" s="3"/>
      <c r="B31" s="27" t="s">
        <v>58</v>
      </c>
      <c r="C31" s="28" t="s">
        <v>56</v>
      </c>
      <c r="D31" s="31">
        <f>E31</f>
        <v>260</v>
      </c>
      <c r="E31" s="32">
        <v>260</v>
      </c>
      <c r="F31" s="14">
        <v>0</v>
      </c>
    </row>
    <row r="32" spans="1:6" ht="35.25" customHeight="1">
      <c r="A32" s="3"/>
      <c r="B32" s="30" t="s">
        <v>30</v>
      </c>
      <c r="C32" s="28" t="s">
        <v>27</v>
      </c>
      <c r="D32" s="31">
        <f>E32+F32</f>
        <v>558</v>
      </c>
      <c r="E32" s="32">
        <v>558</v>
      </c>
      <c r="F32" s="14">
        <v>0</v>
      </c>
    </row>
    <row r="33" spans="1:6" ht="27.75" customHeight="1">
      <c r="A33" s="70"/>
      <c r="B33" s="71" t="s">
        <v>51</v>
      </c>
      <c r="C33" s="72"/>
      <c r="D33" s="74">
        <f>D34+D35</f>
        <v>916</v>
      </c>
      <c r="E33" s="74">
        <f t="shared" ref="E33:F33" si="4">E34+E35</f>
        <v>916</v>
      </c>
      <c r="F33" s="74">
        <f t="shared" si="4"/>
        <v>0</v>
      </c>
    </row>
    <row r="34" spans="1:6" ht="34.5" customHeight="1">
      <c r="A34" s="75"/>
      <c r="B34" s="76" t="s">
        <v>59</v>
      </c>
      <c r="C34" s="28" t="s">
        <v>55</v>
      </c>
      <c r="D34" s="94">
        <f>E34</f>
        <v>456</v>
      </c>
      <c r="E34" s="95">
        <f>200+256</f>
        <v>456</v>
      </c>
      <c r="F34" s="96">
        <v>0</v>
      </c>
    </row>
    <row r="35" spans="1:6" ht="34.5" customHeight="1">
      <c r="A35" s="75"/>
      <c r="B35" s="76" t="s">
        <v>67</v>
      </c>
      <c r="C35" s="28" t="s">
        <v>66</v>
      </c>
      <c r="D35" s="94">
        <f>E35</f>
        <v>460</v>
      </c>
      <c r="E35" s="95">
        <v>460</v>
      </c>
      <c r="F35" s="96">
        <v>0</v>
      </c>
    </row>
    <row r="36" spans="1:6" ht="27.75" customHeight="1">
      <c r="A36" s="46"/>
      <c r="B36" s="47" t="s">
        <v>46</v>
      </c>
      <c r="C36" s="48">
        <v>50.1</v>
      </c>
      <c r="D36" s="49">
        <f>D43+D66+D76+D85</f>
        <v>1818</v>
      </c>
      <c r="E36" s="49">
        <f t="shared" ref="E36:F36" si="5">E43+E66+E76+E85</f>
        <v>1831</v>
      </c>
      <c r="F36" s="49">
        <f t="shared" si="5"/>
        <v>-13</v>
      </c>
    </row>
    <row r="37" spans="1:6" ht="27.75" customHeight="1">
      <c r="A37" s="46"/>
      <c r="B37" s="50" t="s">
        <v>11</v>
      </c>
      <c r="C37" s="48"/>
      <c r="D37" s="85">
        <f>D44+D67+D86</f>
        <v>856</v>
      </c>
      <c r="E37" s="85">
        <f t="shared" ref="E37:F37" si="6">E44+E67+E86</f>
        <v>869</v>
      </c>
      <c r="F37" s="85">
        <f t="shared" si="6"/>
        <v>-13</v>
      </c>
    </row>
    <row r="38" spans="1:6" ht="27.75" customHeight="1">
      <c r="A38" s="46"/>
      <c r="B38" s="46" t="s">
        <v>12</v>
      </c>
      <c r="C38" s="51">
        <v>10</v>
      </c>
      <c r="D38" s="49">
        <f>D45+D87</f>
        <v>620</v>
      </c>
      <c r="E38" s="49">
        <f t="shared" ref="E38:F38" si="7">E45+E87</f>
        <v>633</v>
      </c>
      <c r="F38" s="49">
        <f t="shared" si="7"/>
        <v>-13</v>
      </c>
    </row>
    <row r="39" spans="1:6" ht="27.75" customHeight="1">
      <c r="A39" s="46"/>
      <c r="B39" s="46" t="s">
        <v>20</v>
      </c>
      <c r="C39" s="51">
        <v>20</v>
      </c>
      <c r="D39" s="49">
        <f>D46+D68</f>
        <v>241.57</v>
      </c>
      <c r="E39" s="49">
        <f t="shared" ref="E39:F39" si="8">E46+E68</f>
        <v>241.57</v>
      </c>
      <c r="F39" s="49">
        <f t="shared" si="8"/>
        <v>0</v>
      </c>
    </row>
    <row r="40" spans="1:6" ht="31.5" customHeight="1">
      <c r="A40" s="46"/>
      <c r="B40" s="52" t="s">
        <v>35</v>
      </c>
      <c r="C40" s="51">
        <v>85</v>
      </c>
      <c r="D40" s="49">
        <f>D47</f>
        <v>-5.57</v>
      </c>
      <c r="E40" s="49">
        <f t="shared" ref="E40:F40" si="9">E47</f>
        <v>-5.57</v>
      </c>
      <c r="F40" s="49">
        <f t="shared" si="9"/>
        <v>0</v>
      </c>
    </row>
    <row r="41" spans="1:6" ht="31.5" customHeight="1">
      <c r="A41" s="46"/>
      <c r="B41" s="77" t="s">
        <v>49</v>
      </c>
      <c r="C41" s="78"/>
      <c r="D41" s="49">
        <f>D48+D69+D77</f>
        <v>962</v>
      </c>
      <c r="E41" s="49">
        <f t="shared" ref="E41:F41" si="10">E48+E69+E77</f>
        <v>962</v>
      </c>
      <c r="F41" s="49">
        <f t="shared" si="10"/>
        <v>0</v>
      </c>
    </row>
    <row r="42" spans="1:6" ht="31.5" customHeight="1">
      <c r="A42" s="46"/>
      <c r="B42" s="77" t="s">
        <v>50</v>
      </c>
      <c r="C42" s="78">
        <v>70</v>
      </c>
      <c r="D42" s="49">
        <f>D49+D70+D78</f>
        <v>962</v>
      </c>
      <c r="E42" s="49">
        <f t="shared" ref="E42:F42" si="11">E49+E70+E78</f>
        <v>962</v>
      </c>
      <c r="F42" s="49">
        <f t="shared" si="11"/>
        <v>0</v>
      </c>
    </row>
    <row r="43" spans="1:6" ht="25.5" customHeight="1">
      <c r="A43" s="53" t="s">
        <v>6</v>
      </c>
      <c r="B43" s="54" t="s">
        <v>9</v>
      </c>
      <c r="C43" s="53" t="s">
        <v>21</v>
      </c>
      <c r="D43" s="55">
        <f>D50+D55+D59+D63</f>
        <v>1027</v>
      </c>
      <c r="E43" s="55">
        <f t="shared" ref="E43:F43" si="12">E50+E55+E59+E63</f>
        <v>1040</v>
      </c>
      <c r="F43" s="55">
        <f t="shared" si="12"/>
        <v>-13</v>
      </c>
    </row>
    <row r="44" spans="1:6" ht="24" customHeight="1">
      <c r="A44" s="56"/>
      <c r="B44" s="57" t="s">
        <v>11</v>
      </c>
      <c r="C44" s="53"/>
      <c r="D44" s="55">
        <f>E44+F44</f>
        <v>521</v>
      </c>
      <c r="E44" s="55">
        <f>E45+E46+E47</f>
        <v>534</v>
      </c>
      <c r="F44" s="55">
        <f>F45+F46+F47</f>
        <v>-13</v>
      </c>
    </row>
    <row r="45" spans="1:6" ht="21.75" customHeight="1">
      <c r="A45" s="56"/>
      <c r="B45" s="56" t="s">
        <v>12</v>
      </c>
      <c r="C45" s="58">
        <v>10</v>
      </c>
      <c r="D45" s="55">
        <f>E45+F45</f>
        <v>545</v>
      </c>
      <c r="E45" s="55">
        <f>E52+E57</f>
        <v>558</v>
      </c>
      <c r="F45" s="56">
        <f>F52+F57</f>
        <v>-13</v>
      </c>
    </row>
    <row r="46" spans="1:6" ht="24.75" customHeight="1">
      <c r="A46" s="56"/>
      <c r="B46" s="56" t="s">
        <v>20</v>
      </c>
      <c r="C46" s="58">
        <v>20</v>
      </c>
      <c r="D46" s="55">
        <f t="shared" ref="D46:D47" si="13">E46+F46</f>
        <v>-18.43</v>
      </c>
      <c r="E46" s="55">
        <f>E58+E61</f>
        <v>-18.43</v>
      </c>
      <c r="F46" s="59">
        <f>F58+F62</f>
        <v>0</v>
      </c>
    </row>
    <row r="47" spans="1:6" ht="27" customHeight="1">
      <c r="A47" s="56"/>
      <c r="B47" s="56" t="s">
        <v>35</v>
      </c>
      <c r="C47" s="58">
        <v>85</v>
      </c>
      <c r="D47" s="55">
        <f t="shared" si="13"/>
        <v>-5.57</v>
      </c>
      <c r="E47" s="55">
        <f>E62</f>
        <v>-5.57</v>
      </c>
      <c r="F47" s="59">
        <f>F62</f>
        <v>0</v>
      </c>
    </row>
    <row r="48" spans="1:6" ht="27" customHeight="1">
      <c r="A48" s="56"/>
      <c r="B48" s="79" t="s">
        <v>49</v>
      </c>
      <c r="C48" s="80"/>
      <c r="D48" s="55">
        <f>D53+D64</f>
        <v>506</v>
      </c>
      <c r="E48" s="55">
        <f t="shared" ref="E48:F48" si="14">E53+E64</f>
        <v>506</v>
      </c>
      <c r="F48" s="55">
        <f t="shared" si="14"/>
        <v>0</v>
      </c>
    </row>
    <row r="49" spans="1:6" ht="27" customHeight="1">
      <c r="A49" s="56"/>
      <c r="B49" s="79" t="s">
        <v>50</v>
      </c>
      <c r="C49" s="80">
        <v>70</v>
      </c>
      <c r="D49" s="55">
        <f>D54+D65</f>
        <v>506</v>
      </c>
      <c r="E49" s="55">
        <f t="shared" ref="E49:F49" si="15">E54+E65</f>
        <v>506</v>
      </c>
      <c r="F49" s="55">
        <f t="shared" si="15"/>
        <v>0</v>
      </c>
    </row>
    <row r="50" spans="1:6" ht="27.75" customHeight="1">
      <c r="A50" s="33" t="s">
        <v>8</v>
      </c>
      <c r="B50" s="26" t="s">
        <v>32</v>
      </c>
      <c r="C50" s="34" t="s">
        <v>21</v>
      </c>
      <c r="D50" s="35">
        <f>D51+D53</f>
        <v>604</v>
      </c>
      <c r="E50" s="35">
        <f t="shared" ref="E50:F50" si="16">E51+E53</f>
        <v>604</v>
      </c>
      <c r="F50" s="35">
        <f t="shared" si="16"/>
        <v>0</v>
      </c>
    </row>
    <row r="51" spans="1:6" ht="24.75" customHeight="1">
      <c r="A51" s="25"/>
      <c r="B51" s="4" t="s">
        <v>11</v>
      </c>
      <c r="C51" s="36"/>
      <c r="D51" s="37">
        <f>D52</f>
        <v>558</v>
      </c>
      <c r="E51" s="37">
        <f>E52</f>
        <v>558</v>
      </c>
      <c r="F51" s="37">
        <f>F52</f>
        <v>0</v>
      </c>
    </row>
    <row r="52" spans="1:6" ht="24" customHeight="1">
      <c r="A52" s="3"/>
      <c r="B52" s="3" t="s">
        <v>12</v>
      </c>
      <c r="C52" s="5">
        <v>10</v>
      </c>
      <c r="D52" s="38">
        <f>E52+F52</f>
        <v>558</v>
      </c>
      <c r="E52" s="38">
        <v>558</v>
      </c>
      <c r="F52" s="14">
        <v>0</v>
      </c>
    </row>
    <row r="53" spans="1:6" ht="24" customHeight="1">
      <c r="A53" s="3"/>
      <c r="B53" s="63" t="s">
        <v>49</v>
      </c>
      <c r="C53" s="64"/>
      <c r="D53" s="38">
        <f>D54</f>
        <v>46</v>
      </c>
      <c r="E53" s="38">
        <f t="shared" ref="E53:F53" si="17">E54</f>
        <v>46</v>
      </c>
      <c r="F53" s="38">
        <f t="shared" si="17"/>
        <v>0</v>
      </c>
    </row>
    <row r="54" spans="1:6" ht="24" customHeight="1">
      <c r="A54" s="3"/>
      <c r="B54" s="63" t="s">
        <v>50</v>
      </c>
      <c r="C54" s="64">
        <v>70</v>
      </c>
      <c r="D54" s="38">
        <f>E54</f>
        <v>46</v>
      </c>
      <c r="E54" s="38">
        <v>46</v>
      </c>
      <c r="F54" s="66">
        <v>0</v>
      </c>
    </row>
    <row r="55" spans="1:6" ht="33" customHeight="1">
      <c r="A55" s="33" t="s">
        <v>33</v>
      </c>
      <c r="B55" s="26" t="s">
        <v>19</v>
      </c>
      <c r="C55" s="34" t="s">
        <v>21</v>
      </c>
      <c r="D55" s="35">
        <f>D56</f>
        <v>-37</v>
      </c>
      <c r="E55" s="35">
        <f>E56</f>
        <v>-24</v>
      </c>
      <c r="F55" s="35">
        <f>F56</f>
        <v>-13</v>
      </c>
    </row>
    <row r="56" spans="1:6" ht="32.25" customHeight="1">
      <c r="A56" s="25"/>
      <c r="B56" s="4" t="s">
        <v>11</v>
      </c>
      <c r="C56" s="36"/>
      <c r="D56" s="39">
        <f>D57+D58</f>
        <v>-37</v>
      </c>
      <c r="E56" s="39">
        <f>E57+E58</f>
        <v>-24</v>
      </c>
      <c r="F56" s="39">
        <f>F57+F58</f>
        <v>-13</v>
      </c>
    </row>
    <row r="57" spans="1:6" ht="26.25" customHeight="1">
      <c r="A57" s="14"/>
      <c r="B57" s="3" t="s">
        <v>12</v>
      </c>
      <c r="C57" s="5">
        <v>10</v>
      </c>
      <c r="D57" s="40">
        <f>E57+F57</f>
        <v>-13</v>
      </c>
      <c r="E57" s="40">
        <v>0</v>
      </c>
      <c r="F57" s="14">
        <v>-13</v>
      </c>
    </row>
    <row r="58" spans="1:6" ht="25.5" customHeight="1">
      <c r="A58" s="14"/>
      <c r="B58" s="3" t="s">
        <v>20</v>
      </c>
      <c r="C58" s="41">
        <v>20</v>
      </c>
      <c r="D58" s="40">
        <f>E58+F58</f>
        <v>-24</v>
      </c>
      <c r="E58" s="40">
        <f>2-26</f>
        <v>-24</v>
      </c>
      <c r="F58" s="14">
        <v>0</v>
      </c>
    </row>
    <row r="59" spans="1:6" ht="33.75" customHeight="1">
      <c r="A59" s="33" t="s">
        <v>47</v>
      </c>
      <c r="B59" s="26" t="s">
        <v>34</v>
      </c>
      <c r="C59" s="34" t="s">
        <v>21</v>
      </c>
      <c r="D59" s="42">
        <f>D60</f>
        <v>0</v>
      </c>
      <c r="E59" s="42">
        <f t="shared" ref="E59:F59" si="18">E60</f>
        <v>0</v>
      </c>
      <c r="F59" s="42">
        <f t="shared" si="18"/>
        <v>0</v>
      </c>
    </row>
    <row r="60" spans="1:6" ht="29.25" customHeight="1">
      <c r="A60" s="25"/>
      <c r="B60" s="4" t="s">
        <v>11</v>
      </c>
      <c r="C60" s="36"/>
      <c r="D60" s="39">
        <f>D61+D62</f>
        <v>0</v>
      </c>
      <c r="E60" s="43">
        <f>E61+E62</f>
        <v>0</v>
      </c>
      <c r="F60" s="43">
        <f>F61+F62</f>
        <v>0</v>
      </c>
    </row>
    <row r="61" spans="1:6" ht="26.25" customHeight="1">
      <c r="A61" s="14"/>
      <c r="B61" s="3" t="s">
        <v>20</v>
      </c>
      <c r="C61" s="41">
        <v>20</v>
      </c>
      <c r="D61" s="40">
        <f>E61+F61</f>
        <v>5.57</v>
      </c>
      <c r="E61" s="44">
        <v>5.57</v>
      </c>
      <c r="F61" s="14">
        <v>0</v>
      </c>
    </row>
    <row r="62" spans="1:6" ht="25.5" customHeight="1">
      <c r="A62" s="14"/>
      <c r="B62" s="3" t="s">
        <v>35</v>
      </c>
      <c r="C62" s="41">
        <v>85</v>
      </c>
      <c r="D62" s="40">
        <f>E62+F62</f>
        <v>-5.57</v>
      </c>
      <c r="E62" s="45">
        <v>-5.57</v>
      </c>
      <c r="F62" s="14">
        <v>0</v>
      </c>
    </row>
    <row r="63" spans="1:6" ht="25.5" customHeight="1">
      <c r="A63" s="33" t="s">
        <v>64</v>
      </c>
      <c r="B63" s="93" t="s">
        <v>65</v>
      </c>
      <c r="C63" s="91" t="s">
        <v>21</v>
      </c>
      <c r="D63" s="92">
        <f>D64</f>
        <v>460</v>
      </c>
      <c r="E63" s="92">
        <f t="shared" ref="E63:F63" si="19">E64</f>
        <v>460</v>
      </c>
      <c r="F63" s="92">
        <f t="shared" si="19"/>
        <v>0</v>
      </c>
    </row>
    <row r="64" spans="1:6" ht="25.5" customHeight="1">
      <c r="A64" s="14"/>
      <c r="B64" s="63" t="s">
        <v>49</v>
      </c>
      <c r="C64" s="64"/>
      <c r="D64" s="40">
        <f>D65</f>
        <v>460</v>
      </c>
      <c r="E64" s="40">
        <f t="shared" ref="E64:F64" si="20">E65</f>
        <v>460</v>
      </c>
      <c r="F64" s="40">
        <f t="shared" si="20"/>
        <v>0</v>
      </c>
    </row>
    <row r="65" spans="1:6" ht="25.5" customHeight="1">
      <c r="A65" s="14"/>
      <c r="B65" s="63" t="s">
        <v>50</v>
      </c>
      <c r="C65" s="64">
        <v>70</v>
      </c>
      <c r="D65" s="40">
        <f>E65+F65</f>
        <v>460</v>
      </c>
      <c r="E65" s="45">
        <v>460</v>
      </c>
      <c r="F65" s="14">
        <v>0</v>
      </c>
    </row>
    <row r="66" spans="1:6" ht="26.25" customHeight="1">
      <c r="A66" s="86" t="s">
        <v>41</v>
      </c>
      <c r="B66" s="80" t="s">
        <v>37</v>
      </c>
      <c r="C66" s="53">
        <v>67.099999999999994</v>
      </c>
      <c r="D66" s="87">
        <f>D71</f>
        <v>516</v>
      </c>
      <c r="E66" s="87">
        <f t="shared" ref="E66:F66" si="21">E71</f>
        <v>516</v>
      </c>
      <c r="F66" s="87">
        <f t="shared" si="21"/>
        <v>0</v>
      </c>
    </row>
    <row r="67" spans="1:6" ht="26.25" customHeight="1">
      <c r="A67" s="88"/>
      <c r="B67" s="89" t="s">
        <v>11</v>
      </c>
      <c r="C67" s="80"/>
      <c r="D67" s="87">
        <f>D72</f>
        <v>260</v>
      </c>
      <c r="E67" s="87">
        <f t="shared" ref="E67:F67" si="22">E72</f>
        <v>260</v>
      </c>
      <c r="F67" s="87">
        <f t="shared" si="22"/>
        <v>0</v>
      </c>
    </row>
    <row r="68" spans="1:6" ht="30.75" customHeight="1">
      <c r="A68" s="88"/>
      <c r="B68" s="79" t="s">
        <v>38</v>
      </c>
      <c r="C68" s="80">
        <v>20</v>
      </c>
      <c r="D68" s="87">
        <f>D73</f>
        <v>260</v>
      </c>
      <c r="E68" s="87">
        <f t="shared" ref="E68:F68" si="23">E73</f>
        <v>260</v>
      </c>
      <c r="F68" s="87">
        <f t="shared" si="23"/>
        <v>0</v>
      </c>
    </row>
    <row r="69" spans="1:6" ht="26.25" customHeight="1">
      <c r="A69" s="88"/>
      <c r="B69" s="79" t="s">
        <v>49</v>
      </c>
      <c r="C69" s="80"/>
      <c r="D69" s="87">
        <f>D74</f>
        <v>256</v>
      </c>
      <c r="E69" s="87">
        <f t="shared" ref="E69:F69" si="24">E74</f>
        <v>256</v>
      </c>
      <c r="F69" s="87">
        <f t="shared" si="24"/>
        <v>0</v>
      </c>
    </row>
    <row r="70" spans="1:6" ht="26.25" customHeight="1">
      <c r="A70" s="88"/>
      <c r="B70" s="79" t="s">
        <v>50</v>
      </c>
      <c r="C70" s="80">
        <v>70</v>
      </c>
      <c r="D70" s="87">
        <f>D75</f>
        <v>256</v>
      </c>
      <c r="E70" s="87">
        <f t="shared" ref="E70:F70" si="25">E75</f>
        <v>256</v>
      </c>
      <c r="F70" s="87">
        <f t="shared" si="25"/>
        <v>0</v>
      </c>
    </row>
    <row r="71" spans="1:6" ht="27" customHeight="1">
      <c r="A71" s="12" t="s">
        <v>42</v>
      </c>
      <c r="B71" s="60" t="s">
        <v>39</v>
      </c>
      <c r="C71" s="61">
        <v>67.099999999999994</v>
      </c>
      <c r="D71" s="67">
        <f>D72+D74</f>
        <v>516</v>
      </c>
      <c r="E71" s="67">
        <f t="shared" ref="E71" si="26">E72+E74</f>
        <v>516</v>
      </c>
      <c r="F71" s="67">
        <f t="shared" ref="F71" si="27">F72+F74</f>
        <v>0</v>
      </c>
    </row>
    <row r="72" spans="1:6" ht="24.75" customHeight="1">
      <c r="A72" s="14"/>
      <c r="B72" s="6" t="s">
        <v>11</v>
      </c>
      <c r="C72" s="62"/>
      <c r="D72" s="67">
        <f>D73</f>
        <v>260</v>
      </c>
      <c r="E72" s="67">
        <f t="shared" ref="E72" si="28">E73</f>
        <v>260</v>
      </c>
      <c r="F72" s="67">
        <f t="shared" ref="F72" si="29">F73</f>
        <v>0</v>
      </c>
    </row>
    <row r="73" spans="1:6" ht="29.25" customHeight="1">
      <c r="A73" s="14"/>
      <c r="B73" s="63" t="s">
        <v>38</v>
      </c>
      <c r="C73" s="64">
        <v>20</v>
      </c>
      <c r="D73" s="67">
        <f>E73</f>
        <v>260</v>
      </c>
      <c r="E73" s="68">
        <v>260</v>
      </c>
      <c r="F73" s="69">
        <v>0</v>
      </c>
    </row>
    <row r="74" spans="1:6" ht="27.75" customHeight="1">
      <c r="A74" s="14"/>
      <c r="B74" s="63" t="s">
        <v>49</v>
      </c>
      <c r="C74" s="64"/>
      <c r="D74" s="67">
        <f>D75</f>
        <v>256</v>
      </c>
      <c r="E74" s="67">
        <f t="shared" ref="E74" si="30">E75</f>
        <v>256</v>
      </c>
      <c r="F74" s="67">
        <f t="shared" ref="F74" si="31">F75</f>
        <v>0</v>
      </c>
    </row>
    <row r="75" spans="1:6" ht="23.25" customHeight="1">
      <c r="A75" s="14"/>
      <c r="B75" s="63" t="s">
        <v>50</v>
      </c>
      <c r="C75" s="64">
        <v>70</v>
      </c>
      <c r="D75" s="67">
        <f>E75</f>
        <v>256</v>
      </c>
      <c r="E75" s="68">
        <v>256</v>
      </c>
      <c r="F75" s="69">
        <v>0</v>
      </c>
    </row>
    <row r="76" spans="1:6" ht="25.5" customHeight="1">
      <c r="A76" s="86" t="s">
        <v>43</v>
      </c>
      <c r="B76" s="80" t="s">
        <v>63</v>
      </c>
      <c r="C76" s="53">
        <v>68.099999999999994</v>
      </c>
      <c r="D76" s="87">
        <f>D79</f>
        <v>200</v>
      </c>
      <c r="E76" s="87">
        <f t="shared" ref="E76:F77" si="32">E79</f>
        <v>200</v>
      </c>
      <c r="F76" s="87">
        <f t="shared" si="32"/>
        <v>0</v>
      </c>
    </row>
    <row r="77" spans="1:6" ht="25.5" customHeight="1">
      <c r="A77" s="53"/>
      <c r="B77" s="79" t="s">
        <v>49</v>
      </c>
      <c r="C77" s="80"/>
      <c r="D77" s="87">
        <f>D80</f>
        <v>200</v>
      </c>
      <c r="E77" s="87">
        <f t="shared" si="32"/>
        <v>200</v>
      </c>
      <c r="F77" s="87">
        <f t="shared" si="32"/>
        <v>0</v>
      </c>
    </row>
    <row r="78" spans="1:6" ht="25.5" customHeight="1">
      <c r="A78" s="53"/>
      <c r="B78" s="79" t="s">
        <v>50</v>
      </c>
      <c r="C78" s="80">
        <v>70</v>
      </c>
      <c r="D78" s="87">
        <f>D81</f>
        <v>200</v>
      </c>
      <c r="E78" s="87">
        <f t="shared" ref="E78:F78" si="33">E81</f>
        <v>200</v>
      </c>
      <c r="F78" s="87">
        <f t="shared" si="33"/>
        <v>0</v>
      </c>
    </row>
    <row r="79" spans="1:6" ht="32.25" customHeight="1">
      <c r="A79" s="12" t="s">
        <v>53</v>
      </c>
      <c r="B79" s="81" t="s">
        <v>52</v>
      </c>
      <c r="C79" s="61">
        <v>68.099999999999994</v>
      </c>
      <c r="D79" s="67">
        <f>D80</f>
        <v>200</v>
      </c>
      <c r="E79" s="67">
        <f t="shared" ref="E79:F79" si="34">E80</f>
        <v>200</v>
      </c>
      <c r="F79" s="67">
        <f t="shared" si="34"/>
        <v>0</v>
      </c>
    </row>
    <row r="80" spans="1:6" ht="24" customHeight="1">
      <c r="A80" s="14"/>
      <c r="B80" s="63" t="s">
        <v>49</v>
      </c>
      <c r="C80" s="64"/>
      <c r="D80" s="67">
        <f>D81</f>
        <v>200</v>
      </c>
      <c r="E80" s="67">
        <f t="shared" ref="E80:F80" si="35">E81</f>
        <v>200</v>
      </c>
      <c r="F80" s="67">
        <f t="shared" si="35"/>
        <v>0</v>
      </c>
    </row>
    <row r="81" spans="1:6" ht="24" customHeight="1">
      <c r="A81" s="14"/>
      <c r="B81" s="63" t="s">
        <v>50</v>
      </c>
      <c r="C81" s="64">
        <v>70</v>
      </c>
      <c r="D81" s="67">
        <f>E81</f>
        <v>200</v>
      </c>
      <c r="E81" s="68">
        <v>200</v>
      </c>
      <c r="F81" s="69">
        <v>0</v>
      </c>
    </row>
    <row r="82" spans="1:6" ht="24" customHeight="1">
      <c r="A82" s="86" t="s">
        <v>54</v>
      </c>
      <c r="B82" s="80" t="s">
        <v>61</v>
      </c>
      <c r="C82" s="53">
        <v>87.1</v>
      </c>
      <c r="D82" s="87">
        <f>D85</f>
        <v>75</v>
      </c>
      <c r="E82" s="87">
        <f t="shared" ref="E82:F82" si="36">E85</f>
        <v>75</v>
      </c>
      <c r="F82" s="87">
        <f t="shared" si="36"/>
        <v>0</v>
      </c>
    </row>
    <row r="83" spans="1:6" ht="24" customHeight="1">
      <c r="A83" s="56"/>
      <c r="B83" s="89" t="s">
        <v>11</v>
      </c>
      <c r="C83" s="80"/>
      <c r="D83" s="87">
        <f>D86</f>
        <v>75</v>
      </c>
      <c r="E83" s="87">
        <f t="shared" ref="E83:F83" si="37">E86</f>
        <v>75</v>
      </c>
      <c r="F83" s="87">
        <f t="shared" si="37"/>
        <v>0</v>
      </c>
    </row>
    <row r="84" spans="1:6" ht="24" customHeight="1">
      <c r="A84" s="56"/>
      <c r="B84" s="79" t="s">
        <v>12</v>
      </c>
      <c r="C84" s="80">
        <v>10</v>
      </c>
      <c r="D84" s="87">
        <f>D87</f>
        <v>75</v>
      </c>
      <c r="E84" s="87">
        <f t="shared" ref="E84:F84" si="38">E87</f>
        <v>75</v>
      </c>
      <c r="F84" s="87">
        <f t="shared" si="38"/>
        <v>0</v>
      </c>
    </row>
    <row r="85" spans="1:6" ht="36.75" customHeight="1">
      <c r="A85" s="12" t="s">
        <v>60</v>
      </c>
      <c r="B85" s="82" t="s">
        <v>40</v>
      </c>
      <c r="C85" s="7">
        <v>87.1</v>
      </c>
      <c r="D85" s="8">
        <f>E85</f>
        <v>75</v>
      </c>
      <c r="E85" s="9">
        <f>E86</f>
        <v>75</v>
      </c>
      <c r="F85" s="14">
        <v>0</v>
      </c>
    </row>
    <row r="86" spans="1:6" ht="22.5" customHeight="1">
      <c r="A86" s="14"/>
      <c r="B86" s="6" t="s">
        <v>11</v>
      </c>
      <c r="C86" s="10"/>
      <c r="D86" s="11">
        <f>E86</f>
        <v>75</v>
      </c>
      <c r="E86" s="11">
        <f>E87</f>
        <v>75</v>
      </c>
      <c r="F86" s="14">
        <v>0</v>
      </c>
    </row>
    <row r="87" spans="1:6" ht="18.75" customHeight="1">
      <c r="A87" s="14"/>
      <c r="B87" s="63" t="s">
        <v>12</v>
      </c>
      <c r="C87" s="64">
        <v>10</v>
      </c>
      <c r="D87" s="11">
        <f>E87</f>
        <v>75</v>
      </c>
      <c r="E87" s="11">
        <v>75</v>
      </c>
      <c r="F87" s="14">
        <v>0</v>
      </c>
    </row>
    <row r="88" spans="1:6" ht="18" customHeight="1">
      <c r="A88" s="14"/>
      <c r="B88" s="65" t="s">
        <v>13</v>
      </c>
      <c r="C88" s="13"/>
      <c r="D88" s="7">
        <f>D26-D37</f>
        <v>0</v>
      </c>
      <c r="E88" s="7">
        <f>E26-E37</f>
        <v>0</v>
      </c>
      <c r="F88" s="7">
        <f>F26-F37</f>
        <v>0</v>
      </c>
    </row>
    <row r="89" spans="1:6" ht="17.25" customHeight="1">
      <c r="A89" s="14"/>
      <c r="B89" s="65" t="s">
        <v>14</v>
      </c>
      <c r="C89" s="13"/>
      <c r="D89" s="7">
        <f>D33-D41</f>
        <v>-46</v>
      </c>
      <c r="E89" s="7">
        <f t="shared" ref="E89:F89" si="39">E33-E41</f>
        <v>-46</v>
      </c>
      <c r="F89" s="7">
        <f t="shared" si="39"/>
        <v>0</v>
      </c>
    </row>
    <row r="90" spans="1:6" ht="17.25" customHeight="1">
      <c r="A90" s="14"/>
      <c r="B90" s="65" t="s">
        <v>15</v>
      </c>
      <c r="C90" s="13"/>
      <c r="D90" s="7">
        <f>D17-D36</f>
        <v>-46</v>
      </c>
      <c r="E90" s="7">
        <f>E17-E36</f>
        <v>-46</v>
      </c>
      <c r="F90" s="7">
        <f>F17-F36</f>
        <v>0</v>
      </c>
    </row>
  </sheetData>
  <mergeCells count="10">
    <mergeCell ref="F14:F15"/>
    <mergeCell ref="B7:E7"/>
    <mergeCell ref="B8:E8"/>
    <mergeCell ref="B9:E9"/>
    <mergeCell ref="B11:D11"/>
    <mergeCell ref="A14:A15"/>
    <mergeCell ref="B14:B15"/>
    <mergeCell ref="C14:C15"/>
    <mergeCell ref="D14:D15"/>
    <mergeCell ref="E14:E15"/>
  </mergeCells>
  <pageMargins left="0.88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2017-07-21T07:15:23Z</cp:lastPrinted>
  <dcterms:created xsi:type="dcterms:W3CDTF">2012-01-03T09:20:27Z</dcterms:created>
  <dcterms:modified xsi:type="dcterms:W3CDTF">2017-07-21T08:25:37Z</dcterms:modified>
</cp:coreProperties>
</file>